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timm\Downloads\"/>
    </mc:Choice>
  </mc:AlternateContent>
  <xr:revisionPtr revIDLastSave="0" documentId="13_ncr:1_{44E49503-E4E2-4C37-94BF-6CF933B7940A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Instructions" sheetId="1" r:id="rId1"/>
    <sheet name="Scorecard" sheetId="2" r:id="rId2"/>
    <sheet name="Summary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3" l="1"/>
  <c r="B7" i="3"/>
  <c r="B6" i="3"/>
  <c r="E32" i="2"/>
  <c r="D32" i="2"/>
  <c r="H30" i="2"/>
  <c r="C8" i="3" s="1"/>
  <c r="D8" i="3" s="1"/>
  <c r="F30" i="2"/>
  <c r="C7" i="3" s="1"/>
  <c r="D7" i="3" s="1"/>
  <c r="D30" i="2"/>
  <c r="C6" i="3" s="1"/>
  <c r="D6" i="3" s="1"/>
  <c r="C30" i="2"/>
  <c r="I28" i="2"/>
  <c r="G28" i="2"/>
  <c r="E28" i="2"/>
  <c r="I27" i="2"/>
  <c r="G27" i="2"/>
  <c r="E27" i="2"/>
  <c r="I26" i="2"/>
  <c r="G26" i="2"/>
  <c r="E26" i="2"/>
  <c r="I25" i="2"/>
  <c r="G25" i="2"/>
  <c r="E25" i="2"/>
  <c r="I24" i="2"/>
  <c r="G24" i="2"/>
  <c r="E24" i="2"/>
  <c r="I22" i="2"/>
  <c r="G22" i="2"/>
  <c r="E22" i="2"/>
  <c r="I21" i="2"/>
  <c r="G21" i="2"/>
  <c r="E21" i="2"/>
  <c r="I20" i="2"/>
  <c r="G20" i="2"/>
  <c r="E20" i="2"/>
  <c r="I19" i="2"/>
  <c r="G19" i="2"/>
  <c r="E19" i="2"/>
  <c r="I17" i="2"/>
  <c r="G17" i="2"/>
  <c r="E17" i="2"/>
  <c r="I16" i="2"/>
  <c r="G16" i="2"/>
  <c r="E16" i="2"/>
  <c r="I15" i="2"/>
  <c r="G15" i="2"/>
  <c r="E15" i="2"/>
  <c r="I14" i="2"/>
  <c r="G14" i="2"/>
  <c r="E14" i="2"/>
  <c r="I13" i="2"/>
  <c r="G13" i="2"/>
  <c r="E13" i="2"/>
  <c r="I11" i="2"/>
  <c r="G11" i="2"/>
  <c r="E11" i="2"/>
  <c r="I10" i="2"/>
  <c r="G10" i="2"/>
  <c r="E10" i="2"/>
  <c r="I9" i="2"/>
  <c r="G9" i="2"/>
  <c r="E9" i="2"/>
  <c r="I8" i="2"/>
  <c r="G8" i="2"/>
  <c r="E8" i="2"/>
  <c r="I7" i="2"/>
  <c r="G7" i="2"/>
  <c r="E7" i="2"/>
  <c r="D33" i="2" l="1"/>
  <c r="D10" i="3" s="1"/>
</calcChain>
</file>

<file path=xl/sharedStrings.xml><?xml version="1.0" encoding="utf-8"?>
<sst xmlns="http://schemas.openxmlformats.org/spreadsheetml/2006/main" count="97" uniqueCount="86">
  <si>
    <t>Phantom Technology Solutions</t>
  </si>
  <si>
    <t>IT Vendor Evaluation Scorecard</t>
  </si>
  <si>
    <t>Provided by Phantom Technology Solutions, hello@phantomts.com</t>
  </si>
  <si>
    <t>How to use this scorecard</t>
  </si>
  <si>
    <t>Step 1</t>
  </si>
  <si>
    <t>Enter the name of each vendor or MSP you are comparing at the top of the Scorecard tab (Vendor A, Vendor B, Vendor C).</t>
  </si>
  <si>
    <t>Step 2</t>
  </si>
  <si>
    <t>Score each criterion from 1 to 5 for every vendor. Use the rating scale below. Leave a cell blank if you have not evaluated it yet.</t>
  </si>
  <si>
    <t>Step 3</t>
  </si>
  <si>
    <t>Review the Weight (%) column. Weights set how much each criterion matters. They are pre-filled with reasonable defaults and must sum to 100%. Adjust them to fit your priorities. The checksum cell will flag you if the weights do not total 100%.</t>
  </si>
  <si>
    <t>Step 4</t>
  </si>
  <si>
    <t>The weighted score columns and the per-vendor totals update automatically. The highest total weighted score points to the strongest fit on paper.</t>
  </si>
  <si>
    <t>Step 5</t>
  </si>
  <si>
    <t>Read the Summary tab for a side-by-side view and the suggested winner. Capture your decision rationale in the notes section.</t>
  </si>
  <si>
    <t>Note</t>
  </si>
  <si>
    <t>The highest weighted score is a guide, not a verdict. Use your judgment, check references, and weigh any factor that matters to your business but is hard to score.</t>
  </si>
  <si>
    <t>Rating scale (1 to 5)</t>
  </si>
  <si>
    <t>5  Excellent</t>
  </si>
  <si>
    <t>Clearly exceeds your needs. A strong differentiator.</t>
  </si>
  <si>
    <t>4  Strong</t>
  </si>
  <si>
    <t>Above adequate. Meets your needs with room to spare.</t>
  </si>
  <si>
    <t>3  Adequate</t>
  </si>
  <si>
    <t>Meets the basic requirement. Acceptable, not remarkable.</t>
  </si>
  <si>
    <t>2  Weak</t>
  </si>
  <si>
    <t>Partially meets the requirement. Gaps that concern you.</t>
  </si>
  <si>
    <t>1  Poor</t>
  </si>
  <si>
    <t>Does not meet the requirement. A real risk.</t>
  </si>
  <si>
    <t>Reading the results</t>
  </si>
  <si>
    <t>Weighted score</t>
  </si>
  <si>
    <t>Each raw score (1 to 5) is multiplied by that criterion's weight. A criterion weighted at 8% with a score of 4 contributes 0.32 to that vendor's total.</t>
  </si>
  <si>
    <t>Total weighted score</t>
  </si>
  <si>
    <t>The sum of all weighted scores for a vendor. The maximum possible total is 5.00 when every criterion is scored 5.</t>
  </si>
  <si>
    <t>Winner indicator</t>
  </si>
  <si>
    <t>The Summary tab shows which vendor holds the highest total. A tie is reported as a tie so you can break it with judgment.</t>
  </si>
  <si>
    <t>Disclaimer</t>
  </si>
  <si>
    <t>Provided by Phantom Technology Solutions as a starting template. Customize for your organization. Not legal advice. hello@phantomts.com</t>
  </si>
  <si>
    <t>Organization:</t>
  </si>
  <si>
    <t>[YOUR COMPANY NAME]</t>
  </si>
  <si>
    <t>Date / Owner:</t>
  </si>
  <si>
    <t>[DATE]</t>
  </si>
  <si>
    <t>Vendor A</t>
  </si>
  <si>
    <t>Vendor B</t>
  </si>
  <si>
    <t>Vendor C</t>
  </si>
  <si>
    <t>Evaluation Criterion</t>
  </si>
  <si>
    <t>Weight</t>
  </si>
  <si>
    <t>Score</t>
  </si>
  <si>
    <t>Wtd</t>
  </si>
  <si>
    <t>Service &amp; Support</t>
  </si>
  <si>
    <t>Guaranteed response time for critical issues</t>
  </si>
  <si>
    <t>Help desk quality and availability</t>
  </si>
  <si>
    <t>After-hours and emergency support</t>
  </si>
  <si>
    <t>Onboarding process and timeline</t>
  </si>
  <si>
    <t>Reporting and business reviews</t>
  </si>
  <si>
    <t>Security &amp; Reliability</t>
  </si>
  <si>
    <t>Security posture and what is included (EDR, MDR, email security)</t>
  </si>
  <si>
    <t>Backup and tested restores</t>
  </si>
  <si>
    <t>Patch management</t>
  </si>
  <si>
    <t>Incident response capability</t>
  </si>
  <si>
    <t>Compliance experience for your industry</t>
  </si>
  <si>
    <t>Commercial</t>
  </si>
  <si>
    <t>Pricing and value</t>
  </si>
  <si>
    <t>Contract terms and exit flexibility</t>
  </si>
  <si>
    <t>Pricing model fit</t>
  </si>
  <si>
    <t>Insurance (cyber liability and E&amp;O)</t>
  </si>
  <si>
    <t>Fit &amp; Trust</t>
  </si>
  <si>
    <t>References from similar businesses</t>
  </si>
  <si>
    <t>Local presence and responsiveness</t>
  </si>
  <si>
    <t>Communication and transparency</t>
  </si>
  <si>
    <t>Cultural fit</t>
  </si>
  <si>
    <t>Understands your industry</t>
  </si>
  <si>
    <t>TOTAL WEIGHTED SCORE  (max 5.00)</t>
  </si>
  <si>
    <t>Weight checksum (must equal 100%)</t>
  </si>
  <si>
    <t>Leading vendor (highest total)</t>
  </si>
  <si>
    <t>Amber cells are for you to fill in. Scores are 1 to 5 (see the Instructions tab). Weighted scores and totals calculate automatically.</t>
  </si>
  <si>
    <t>Vendor Evaluation Summary</t>
  </si>
  <si>
    <t>Vendor</t>
  </si>
  <si>
    <t>Total Weighted Score</t>
  </si>
  <si>
    <t>Rank</t>
  </si>
  <si>
    <t>Suggested winner (highest total)</t>
  </si>
  <si>
    <t>Decision rationale and notes</t>
  </si>
  <si>
    <t>Why did the leading vendor stand out?</t>
  </si>
  <si>
    <t>[ Enter notes here ]</t>
  </si>
  <si>
    <t>Any criterion where the leader scored poorly that gives you pause?</t>
  </si>
  <si>
    <t>What did references and reference checks tell you?</t>
  </si>
  <si>
    <t>Are there factors not captured by the scores (relationship, gut feel, risk)?</t>
  </si>
  <si>
    <t>Final decision and next steps: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</si>
</sst>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4"/>
      <color rgb="FFFFFFFF"/>
      <name val="Calibri"/>
      <charset val="1"/>
    </font>
    <font>
      <i/>
      <sz val="10"/>
      <color rgb="FFFFFFFF"/>
      <name val="Calibri"/>
      <charset val="1"/>
    </font>
    <font>
      <b/>
      <sz val="12"/>
      <color rgb="FF37025A"/>
      <name val="Calibri"/>
      <charset val="1"/>
    </font>
    <font>
      <b/>
      <sz val="11"/>
      <color rgb="FF1A1A2E"/>
      <name val="Calibri"/>
      <charset val="1"/>
    </font>
    <font>
      <sz val="11"/>
      <color rgb="FF1A1A2E"/>
      <name val="Calibri"/>
      <charset val="1"/>
    </font>
    <font>
      <b/>
      <sz val="11"/>
      <color rgb="FF6B6B76"/>
      <name val="Calibri"/>
      <charset val="1"/>
    </font>
    <font>
      <i/>
      <sz val="10"/>
      <color rgb="FF6B6B76"/>
      <name val="Calibri"/>
      <charset val="1"/>
    </font>
    <font>
      <b/>
      <sz val="16"/>
      <color rgb="FFFFFFFF"/>
      <name val="Calibri"/>
      <charset val="1"/>
    </font>
    <font>
      <i/>
      <sz val="11"/>
      <color rgb="FF6B6B76"/>
      <name val="Calibri"/>
      <charset val="1"/>
    </font>
    <font>
      <b/>
      <sz val="11"/>
      <color rgb="FFFFFFFF"/>
      <name val="Calibri"/>
      <charset val="1"/>
    </font>
    <font>
      <sz val="11"/>
      <color rgb="FF6B6B76"/>
      <name val="Calibri"/>
      <charset val="1"/>
    </font>
    <font>
      <b/>
      <sz val="13"/>
      <color rgb="FFFFFFFF"/>
      <name val="Calibri"/>
      <charset val="1"/>
    </font>
    <font>
      <b/>
      <sz val="13"/>
      <color rgb="FF37025A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37025A"/>
        <bgColor rgb="FF1A1A2E"/>
      </patternFill>
    </fill>
    <fill>
      <patternFill patternType="solid">
        <fgColor rgb="FF00BFA6"/>
        <bgColor rgb="FF33CCCC"/>
      </patternFill>
    </fill>
    <fill>
      <patternFill patternType="solid">
        <fgColor rgb="FFFFF8E1"/>
        <bgColor rgb="FFF4F2F8"/>
      </patternFill>
    </fill>
    <fill>
      <patternFill patternType="solid">
        <fgColor rgb="FFFFFFFF"/>
        <bgColor rgb="FFFFF8E1"/>
      </patternFill>
    </fill>
    <fill>
      <patternFill patternType="solid">
        <fgColor rgb="FFF4F2F8"/>
        <bgColor rgb="FFFFF8E1"/>
      </patternFill>
    </fill>
    <fill>
      <patternFill patternType="solid">
        <fgColor rgb="FF37025A"/>
        <bgColor indexed="64"/>
      </patternFill>
    </fill>
    <fill>
      <patternFill patternType="solid">
        <fgColor rgb="FF00BFA6"/>
        <bgColor indexed="64"/>
      </patternFill>
    </fill>
  </fills>
  <borders count="3">
    <border>
      <left/>
      <right/>
      <top/>
      <bottom/>
      <diagonal/>
    </border>
    <border>
      <left style="thin">
        <color rgb="FFD9D5E0"/>
      </left>
      <right style="thin">
        <color rgb="FFD9D5E0"/>
      </right>
      <top style="thin">
        <color rgb="FFD9D5E0"/>
      </top>
      <bottom style="thin">
        <color rgb="FFD9D5E0"/>
      </bottom>
      <diagonal/>
    </border>
    <border>
      <left style="thin">
        <color rgb="FFD9D5E0"/>
      </left>
      <right/>
      <top style="thin">
        <color rgb="FFD9D5E0"/>
      </top>
      <bottom style="thin">
        <color rgb="FFD9D5E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1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center" wrapText="1"/>
    </xf>
    <xf numFmtId="0" fontId="0" fillId="0" borderId="1" xfId="0" applyBorder="1"/>
    <xf numFmtId="0" fontId="11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top" wrapText="1"/>
    </xf>
    <xf numFmtId="0" fontId="0" fillId="7" borderId="0" xfId="0" applyFill="1"/>
    <xf numFmtId="0" fontId="0" fillId="8" borderId="0" xfId="0" applyFill="1"/>
  </cellXfs>
  <cellStyles count="1">
    <cellStyle name="Normal" xfId="0" builtinId="0"/>
  </cellStyles>
  <dxfs count="7">
    <dxf>
      <font>
        <b/>
        <color rgb="FFFFFFFF"/>
        <name val="Calibri"/>
        <charset val="1"/>
      </font>
      <fill>
        <patternFill>
          <bgColor rgb="FF00BFA6"/>
        </patternFill>
      </fill>
    </dxf>
    <dxf>
      <font>
        <b/>
        <color rgb="FFFFFFFF"/>
        <name val="Calibri"/>
        <charset val="1"/>
      </font>
      <fill>
        <patternFill>
          <bgColor rgb="FF00BFA6"/>
        </patternFill>
      </fill>
    </dxf>
    <dxf>
      <font>
        <b/>
        <color rgb="FFFFFFFF"/>
        <name val="Calibri"/>
        <charset val="1"/>
      </font>
      <fill>
        <patternFill>
          <bgColor rgb="FF00BFA6"/>
        </patternFill>
      </fill>
    </dxf>
    <dxf>
      <fill>
        <patternFill>
          <bgColor rgb="FFF4CCCC"/>
        </patternFill>
      </fill>
    </dxf>
    <dxf>
      <fill>
        <patternFill>
          <bgColor rgb="FFC9EBE3"/>
        </patternFill>
      </fill>
    </dxf>
    <dxf>
      <fill>
        <patternFill>
          <bgColor rgb="FFF4CCCC"/>
        </patternFill>
      </fill>
    </dxf>
    <dxf>
      <font>
        <b/>
        <color rgb="FFFFFFFF"/>
        <name val="Calibri"/>
        <charset val="1"/>
      </font>
      <fill>
        <patternFill>
          <bgColor rgb="FF00BFA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4F2F8"/>
      <rgbColor rgb="FF37025A"/>
      <rgbColor rgb="FFFF8080"/>
      <rgbColor rgb="FF0066CC"/>
      <rgbColor rgb="FFD9D5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FA6"/>
      <rgbColor rgb="FFCCFFFF"/>
      <rgbColor rgb="FFC9EBE3"/>
      <rgbColor rgb="FFFFFF99"/>
      <rgbColor rgb="FF99CCFF"/>
      <rgbColor rgb="FFFF99CC"/>
      <rgbColor rgb="FFCC99FF"/>
      <rgbColor rgb="FFF4CCCC"/>
      <rgbColor rgb="FF4F81BD"/>
      <rgbColor rgb="FF33CCCC"/>
      <rgbColor rgb="FF99CC00"/>
      <rgbColor rgb="FFFFCC00"/>
      <rgbColor rgb="FFFF9900"/>
      <rgbColor rgb="FFFF6600"/>
      <rgbColor rgb="FF6B6B7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FA6"/>
      <color rgb="FF370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Total Weighted Score by Vendor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Summary!$C$5</c:f>
              <c:strCache>
                <c:ptCount val="1"/>
                <c:pt idx="0">
                  <c:v>Total Weighted Score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Summary!$B$6:$B$8</c:f>
              <c:strCache>
                <c:ptCount val="3"/>
                <c:pt idx="0">
                  <c:v>Vendor A</c:v>
                </c:pt>
                <c:pt idx="1">
                  <c:v>Vendor B</c:v>
                </c:pt>
                <c:pt idx="2">
                  <c:v>Vendor C</c:v>
                </c:pt>
              </c:strCache>
            </c:strRef>
          </c:cat>
          <c:val>
            <c:numRef>
              <c:f>Summary!$C$6:$C$8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8-427C-8A11-E30C3F25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5250"/>
        <c:axId val="70440109"/>
      </c:barChart>
      <c:catAx>
        <c:axId val="98052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Vendor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70440109"/>
        <c:crosses val="autoZero"/>
        <c:auto val="1"/>
        <c:lblAlgn val="ctr"/>
        <c:lblOffset val="100"/>
        <c:noMultiLvlLbl val="0"/>
      </c:catAx>
      <c:valAx>
        <c:axId val="7044010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Score (max 5.00)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980525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38160</xdr:colOff>
      <xdr:row>1</xdr:row>
      <xdr:rowOff>38160</xdr:rowOff>
    </xdr:from>
    <xdr:to>
      <xdr:col>2</xdr:col>
      <xdr:colOff>1634040</xdr:colOff>
      <xdr:row>5</xdr:row>
      <xdr:rowOff>199800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9480" y="133560"/>
          <a:ext cx="3428640" cy="1076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386280</xdr:colOff>
      <xdr:row>26</xdr:row>
      <xdr:rowOff>21240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3"/>
  <sheetViews>
    <sheetView showGridLines="0" tabSelected="1" zoomScaleNormal="100" workbookViewId="0">
      <pane ySplit="5" topLeftCell="A6" activePane="bottomLeft" state="frozen"/>
      <selection pane="bottomLeft" activeCell="C11" sqref="C11"/>
    </sheetView>
  </sheetViews>
  <sheetFormatPr defaultColWidth="8.6328125" defaultRowHeight="14.5" x14ac:dyDescent="0.35"/>
  <cols>
    <col min="1" max="1" width="3" customWidth="1"/>
    <col min="2" max="2" width="26" customWidth="1"/>
    <col min="3" max="3" width="92" customWidth="1"/>
  </cols>
  <sheetData>
    <row r="1" spans="2:3" ht="7.5" customHeight="1" x14ac:dyDescent="0.35"/>
    <row r="2" spans="2:3" ht="18" customHeight="1" x14ac:dyDescent="0.35">
      <c r="B2" s="14"/>
      <c r="C2" s="14"/>
    </row>
    <row r="3" spans="2:3" ht="18" customHeight="1" x14ac:dyDescent="0.35">
      <c r="B3" s="14"/>
      <c r="C3" s="14"/>
    </row>
    <row r="4" spans="2:3" ht="18" customHeight="1" x14ac:dyDescent="0.35">
      <c r="B4" s="14"/>
      <c r="C4" s="14"/>
    </row>
    <row r="5" spans="2:3" ht="18" customHeight="1" x14ac:dyDescent="0.35"/>
    <row r="6" spans="2:3" ht="21.75" customHeight="1" x14ac:dyDescent="0.35">
      <c r="B6" s="14"/>
      <c r="C6" s="14"/>
    </row>
    <row r="7" spans="2:3" ht="27.75" customHeight="1" x14ac:dyDescent="0.35"/>
    <row r="8" spans="2:3" ht="27.75" customHeight="1" x14ac:dyDescent="0.35">
      <c r="B8" s="15" t="s">
        <v>0</v>
      </c>
      <c r="C8" s="41"/>
    </row>
    <row r="9" spans="2:3" ht="41.25" customHeight="1" x14ac:dyDescent="0.35">
      <c r="B9" s="16" t="s">
        <v>1</v>
      </c>
      <c r="C9" s="41"/>
    </row>
    <row r="10" spans="2:3" ht="27.75" customHeight="1" x14ac:dyDescent="0.35">
      <c r="B10" s="17" t="s">
        <v>2</v>
      </c>
      <c r="C10" s="42"/>
    </row>
    <row r="11" spans="2:3" ht="27.75" customHeight="1" x14ac:dyDescent="0.35"/>
    <row r="12" spans="2:3" ht="27.75" customHeight="1" x14ac:dyDescent="0.35">
      <c r="B12" s="18" t="s">
        <v>3</v>
      </c>
    </row>
    <row r="13" spans="2:3" ht="29" x14ac:dyDescent="0.35">
      <c r="B13" s="19" t="s">
        <v>4</v>
      </c>
      <c r="C13" s="20" t="s">
        <v>5</v>
      </c>
    </row>
    <row r="14" spans="2:3" ht="21.75" customHeight="1" x14ac:dyDescent="0.35">
      <c r="B14" s="13" t="s">
        <v>6</v>
      </c>
      <c r="C14" s="13" t="s">
        <v>7</v>
      </c>
    </row>
    <row r="15" spans="2:3" ht="15" customHeight="1" x14ac:dyDescent="0.35">
      <c r="B15" s="19" t="s">
        <v>8</v>
      </c>
      <c r="C15" s="20" t="s">
        <v>9</v>
      </c>
    </row>
    <row r="16" spans="2:3" ht="15" customHeight="1" x14ac:dyDescent="0.35">
      <c r="B16" s="19" t="s">
        <v>10</v>
      </c>
      <c r="C16" s="20" t="s">
        <v>11</v>
      </c>
    </row>
    <row r="17" spans="2:3" ht="15" customHeight="1" x14ac:dyDescent="0.35">
      <c r="B17" s="19" t="s">
        <v>12</v>
      </c>
      <c r="C17" s="20" t="s">
        <v>13</v>
      </c>
    </row>
    <row r="18" spans="2:3" ht="15" customHeight="1" x14ac:dyDescent="0.35">
      <c r="B18" s="19" t="s">
        <v>14</v>
      </c>
      <c r="C18" s="20" t="s">
        <v>15</v>
      </c>
    </row>
    <row r="19" spans="2:3" ht="15" customHeight="1" x14ac:dyDescent="0.35"/>
    <row r="20" spans="2:3" ht="15.5" x14ac:dyDescent="0.35">
      <c r="B20" s="18" t="s">
        <v>16</v>
      </c>
    </row>
    <row r="21" spans="2:3" ht="21.75" customHeight="1" x14ac:dyDescent="0.35">
      <c r="B21" s="13" t="s">
        <v>17</v>
      </c>
      <c r="C21" s="13" t="s">
        <v>18</v>
      </c>
    </row>
    <row r="22" spans="2:3" ht="27.75" customHeight="1" x14ac:dyDescent="0.35">
      <c r="B22" s="19" t="s">
        <v>19</v>
      </c>
      <c r="C22" s="20" t="s">
        <v>20</v>
      </c>
    </row>
    <row r="23" spans="2:3" ht="27.75" customHeight="1" x14ac:dyDescent="0.35">
      <c r="B23" s="19" t="s">
        <v>21</v>
      </c>
      <c r="C23" s="20" t="s">
        <v>22</v>
      </c>
    </row>
    <row r="24" spans="2:3" ht="27.75" customHeight="1" x14ac:dyDescent="0.35">
      <c r="B24" s="19" t="s">
        <v>23</v>
      </c>
      <c r="C24" s="20" t="s">
        <v>24</v>
      </c>
    </row>
    <row r="25" spans="2:3" x14ac:dyDescent="0.35">
      <c r="B25" s="19" t="s">
        <v>25</v>
      </c>
      <c r="C25" s="20" t="s">
        <v>26</v>
      </c>
    </row>
    <row r="26" spans="2:3" ht="15" customHeight="1" x14ac:dyDescent="0.35">
      <c r="B26" s="14"/>
      <c r="C26" s="14"/>
    </row>
    <row r="27" spans="2:3" ht="30" customHeight="1" x14ac:dyDescent="0.35">
      <c r="B27" s="12" t="s">
        <v>27</v>
      </c>
      <c r="C27" s="12"/>
    </row>
    <row r="28" spans="2:3" ht="29" x14ac:dyDescent="0.35">
      <c r="B28" s="19" t="s">
        <v>28</v>
      </c>
      <c r="C28" s="20" t="s">
        <v>29</v>
      </c>
    </row>
    <row r="29" spans="2:3" ht="29" x14ac:dyDescent="0.35">
      <c r="B29" s="19" t="s">
        <v>30</v>
      </c>
      <c r="C29" s="20" t="s">
        <v>31</v>
      </c>
    </row>
    <row r="30" spans="2:3" ht="29" x14ac:dyDescent="0.35">
      <c r="B30" s="19" t="s">
        <v>32</v>
      </c>
      <c r="C30" s="20" t="s">
        <v>33</v>
      </c>
    </row>
    <row r="32" spans="2:3" x14ac:dyDescent="0.35">
      <c r="B32" s="21" t="s">
        <v>34</v>
      </c>
    </row>
    <row r="33" spans="2:2" ht="65" x14ac:dyDescent="0.35">
      <c r="B33" s="22" t="s">
        <v>35</v>
      </c>
    </row>
  </sheetData>
  <mergeCells count="8">
    <mergeCell ref="B21:C21"/>
    <mergeCell ref="B26:C26"/>
    <mergeCell ref="B27:C27"/>
    <mergeCell ref="B2:C2"/>
    <mergeCell ref="B3:C3"/>
    <mergeCell ref="B4:C4"/>
    <mergeCell ref="B6:C6"/>
    <mergeCell ref="B14:C14"/>
  </mergeCells>
  <pageMargins left="0.75" right="0.75" top="1" bottom="1" header="0.511811023622047" footer="0.511811023622047"/>
  <pageSetup paperSize="9" orientation="portrait" horizontalDpi="300" verticalDpi="300"/>
  <headerFooter>
    <oddFooter>&amp;L_x000D_&amp;1#&amp;"Aptos"&amp;10&amp;KFFFF00 TLP: Yellow - Internal Only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5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6328125" defaultRowHeight="14.5" x14ac:dyDescent="0.35"/>
  <cols>
    <col min="1" max="1" width="3" customWidth="1"/>
    <col min="2" max="2" width="42" customWidth="1"/>
    <col min="3" max="3" width="10" customWidth="1"/>
    <col min="4" max="9" width="12" customWidth="1"/>
  </cols>
  <sheetData>
    <row r="2" spans="2:9" ht="30" customHeight="1" x14ac:dyDescent="0.35">
      <c r="B2" s="11" t="s">
        <v>1</v>
      </c>
      <c r="C2" s="11"/>
      <c r="D2" s="11"/>
      <c r="E2" s="11"/>
      <c r="F2" s="11"/>
      <c r="G2" s="11"/>
      <c r="H2" s="11"/>
      <c r="I2" s="11"/>
    </row>
    <row r="3" spans="2:9" ht="15" customHeight="1" x14ac:dyDescent="0.35">
      <c r="B3" s="10" t="s">
        <v>36</v>
      </c>
      <c r="C3" s="10"/>
      <c r="D3" s="9" t="s">
        <v>37</v>
      </c>
      <c r="E3" s="9"/>
      <c r="F3" s="9"/>
      <c r="G3" s="10" t="s">
        <v>38</v>
      </c>
      <c r="H3" s="10"/>
      <c r="I3" s="23" t="s">
        <v>39</v>
      </c>
    </row>
    <row r="4" spans="2:9" ht="21.75" customHeight="1" x14ac:dyDescent="0.35">
      <c r="B4" s="24"/>
      <c r="C4" s="24"/>
      <c r="D4" s="8" t="s">
        <v>40</v>
      </c>
      <c r="E4" s="8"/>
      <c r="F4" s="8" t="s">
        <v>41</v>
      </c>
      <c r="G4" s="8"/>
      <c r="H4" s="8" t="s">
        <v>42</v>
      </c>
      <c r="I4" s="8"/>
    </row>
    <row r="5" spans="2:9" ht="21.75" customHeight="1" x14ac:dyDescent="0.35">
      <c r="B5" s="25" t="s">
        <v>43</v>
      </c>
      <c r="C5" s="25" t="s">
        <v>44</v>
      </c>
      <c r="D5" s="25" t="s">
        <v>45</v>
      </c>
      <c r="E5" s="25" t="s">
        <v>46</v>
      </c>
      <c r="F5" s="25" t="s">
        <v>45</v>
      </c>
      <c r="G5" s="25" t="s">
        <v>46</v>
      </c>
      <c r="H5" s="25" t="s">
        <v>45</v>
      </c>
      <c r="I5" s="25" t="s">
        <v>46</v>
      </c>
    </row>
    <row r="6" spans="2:9" ht="19.5" customHeight="1" x14ac:dyDescent="0.35">
      <c r="B6" s="7" t="s">
        <v>47</v>
      </c>
      <c r="C6" s="7"/>
      <c r="D6" s="7"/>
      <c r="E6" s="7"/>
      <c r="F6" s="7"/>
      <c r="G6" s="7"/>
      <c r="H6" s="7"/>
      <c r="I6" s="7"/>
    </row>
    <row r="7" spans="2:9" ht="15" customHeight="1" x14ac:dyDescent="0.35">
      <c r="B7" s="26" t="s">
        <v>48</v>
      </c>
      <c r="C7" s="27">
        <v>0.09</v>
      </c>
      <c r="D7" s="28"/>
      <c r="E7" s="29" t="str">
        <f>IF(D7="","",D7*$C7)</f>
        <v/>
      </c>
      <c r="F7" s="28"/>
      <c r="G7" s="29" t="str">
        <f>IF(F7="","",F7*$C7)</f>
        <v/>
      </c>
      <c r="H7" s="28"/>
      <c r="I7" s="29" t="str">
        <f>IF(H7="","",H7*$C7)</f>
        <v/>
      </c>
    </row>
    <row r="8" spans="2:9" ht="15" customHeight="1" x14ac:dyDescent="0.35">
      <c r="B8" s="30" t="s">
        <v>49</v>
      </c>
      <c r="C8" s="27">
        <v>7.0000000000000007E-2</v>
      </c>
      <c r="D8" s="28"/>
      <c r="E8" s="31" t="str">
        <f>IF(D8="","",D8*$C8)</f>
        <v/>
      </c>
      <c r="F8" s="28"/>
      <c r="G8" s="31" t="str">
        <f>IF(F8="","",F8*$C8)</f>
        <v/>
      </c>
      <c r="H8" s="28"/>
      <c r="I8" s="31" t="str">
        <f>IF(H8="","",H8*$C8)</f>
        <v/>
      </c>
    </row>
    <row r="9" spans="2:9" ht="15" customHeight="1" x14ac:dyDescent="0.35">
      <c r="B9" s="26" t="s">
        <v>50</v>
      </c>
      <c r="C9" s="27">
        <v>0.05</v>
      </c>
      <c r="D9" s="28"/>
      <c r="E9" s="29" t="str">
        <f>IF(D9="","",D9*$C9)</f>
        <v/>
      </c>
      <c r="F9" s="28"/>
      <c r="G9" s="29" t="str">
        <f>IF(F9="","",F9*$C9)</f>
        <v/>
      </c>
      <c r="H9" s="28"/>
      <c r="I9" s="29" t="str">
        <f>IF(H9="","",H9*$C9)</f>
        <v/>
      </c>
    </row>
    <row r="10" spans="2:9" ht="15" customHeight="1" x14ac:dyDescent="0.35">
      <c r="B10" s="30" t="s">
        <v>51</v>
      </c>
      <c r="C10" s="27">
        <v>0.04</v>
      </c>
      <c r="D10" s="28"/>
      <c r="E10" s="31" t="str">
        <f>IF(D10="","",D10*$C10)</f>
        <v/>
      </c>
      <c r="F10" s="28"/>
      <c r="G10" s="31" t="str">
        <f>IF(F10="","",F10*$C10)</f>
        <v/>
      </c>
      <c r="H10" s="28"/>
      <c r="I10" s="31" t="str">
        <f>IF(H10="","",H10*$C10)</f>
        <v/>
      </c>
    </row>
    <row r="11" spans="2:9" ht="15" customHeight="1" x14ac:dyDescent="0.35">
      <c r="B11" s="26" t="s">
        <v>52</v>
      </c>
      <c r="C11" s="27">
        <v>0.03</v>
      </c>
      <c r="D11" s="28"/>
      <c r="E11" s="29" t="str">
        <f>IF(D11="","",D11*$C11)</f>
        <v/>
      </c>
      <c r="F11" s="28"/>
      <c r="G11" s="29" t="str">
        <f>IF(F11="","",F11*$C11)</f>
        <v/>
      </c>
      <c r="H11" s="28"/>
      <c r="I11" s="29" t="str">
        <f>IF(H11="","",H11*$C11)</f>
        <v/>
      </c>
    </row>
    <row r="12" spans="2:9" ht="19.5" customHeight="1" x14ac:dyDescent="0.35">
      <c r="B12" s="7" t="s">
        <v>53</v>
      </c>
      <c r="C12" s="7"/>
      <c r="D12" s="7"/>
      <c r="E12" s="7"/>
      <c r="F12" s="7"/>
      <c r="G12" s="7"/>
      <c r="H12" s="7"/>
      <c r="I12" s="7"/>
    </row>
    <row r="13" spans="2:9" ht="27.75" customHeight="1" x14ac:dyDescent="0.35">
      <c r="B13" s="30" t="s">
        <v>54</v>
      </c>
      <c r="C13" s="27">
        <v>0.1</v>
      </c>
      <c r="D13" s="28"/>
      <c r="E13" s="31" t="str">
        <f>IF(D13="","",D13*$C13)</f>
        <v/>
      </c>
      <c r="F13" s="28"/>
      <c r="G13" s="31" t="str">
        <f>IF(F13="","",F13*$C13)</f>
        <v/>
      </c>
      <c r="H13" s="28"/>
      <c r="I13" s="31" t="str">
        <f>IF(H13="","",H13*$C13)</f>
        <v/>
      </c>
    </row>
    <row r="14" spans="2:9" ht="15" customHeight="1" x14ac:dyDescent="0.35">
      <c r="B14" s="26" t="s">
        <v>55</v>
      </c>
      <c r="C14" s="27">
        <v>0.08</v>
      </c>
      <c r="D14" s="28"/>
      <c r="E14" s="29" t="str">
        <f>IF(D14="","",D14*$C14)</f>
        <v/>
      </c>
      <c r="F14" s="28"/>
      <c r="G14" s="29" t="str">
        <f>IF(F14="","",F14*$C14)</f>
        <v/>
      </c>
      <c r="H14" s="28"/>
      <c r="I14" s="29" t="str">
        <f>IF(H14="","",H14*$C14)</f>
        <v/>
      </c>
    </row>
    <row r="15" spans="2:9" ht="15" customHeight="1" x14ac:dyDescent="0.35">
      <c r="B15" s="30" t="s">
        <v>56</v>
      </c>
      <c r="C15" s="27">
        <v>0.06</v>
      </c>
      <c r="D15" s="28"/>
      <c r="E15" s="31" t="str">
        <f>IF(D15="","",D15*$C15)</f>
        <v/>
      </c>
      <c r="F15" s="28"/>
      <c r="G15" s="31" t="str">
        <f>IF(F15="","",F15*$C15)</f>
        <v/>
      </c>
      <c r="H15" s="28"/>
      <c r="I15" s="31" t="str">
        <f>IF(H15="","",H15*$C15)</f>
        <v/>
      </c>
    </row>
    <row r="16" spans="2:9" ht="15" customHeight="1" x14ac:dyDescent="0.35">
      <c r="B16" s="26" t="s">
        <v>57</v>
      </c>
      <c r="C16" s="27">
        <v>0.08</v>
      </c>
      <c r="D16" s="28"/>
      <c r="E16" s="29" t="str">
        <f>IF(D16="","",D16*$C16)</f>
        <v/>
      </c>
      <c r="F16" s="28"/>
      <c r="G16" s="29" t="str">
        <f>IF(F16="","",F16*$C16)</f>
        <v/>
      </c>
      <c r="H16" s="28"/>
      <c r="I16" s="29" t="str">
        <f>IF(H16="","",H16*$C16)</f>
        <v/>
      </c>
    </row>
    <row r="17" spans="2:9" ht="15" customHeight="1" x14ac:dyDescent="0.35">
      <c r="B17" s="30" t="s">
        <v>58</v>
      </c>
      <c r="C17" s="27">
        <v>0.05</v>
      </c>
      <c r="D17" s="28"/>
      <c r="E17" s="31" t="str">
        <f>IF(D17="","",D17*$C17)</f>
        <v/>
      </c>
      <c r="F17" s="28"/>
      <c r="G17" s="31" t="str">
        <f>IF(F17="","",F17*$C17)</f>
        <v/>
      </c>
      <c r="H17" s="28"/>
      <c r="I17" s="31" t="str">
        <f>IF(H17="","",H17*$C17)</f>
        <v/>
      </c>
    </row>
    <row r="18" spans="2:9" ht="19.5" customHeight="1" x14ac:dyDescent="0.35">
      <c r="B18" s="7" t="s">
        <v>59</v>
      </c>
      <c r="C18" s="7"/>
      <c r="D18" s="7"/>
      <c r="E18" s="7"/>
      <c r="F18" s="7"/>
      <c r="G18" s="7"/>
      <c r="H18" s="7"/>
      <c r="I18" s="7"/>
    </row>
    <row r="19" spans="2:9" ht="15" customHeight="1" x14ac:dyDescent="0.35">
      <c r="B19" s="26" t="s">
        <v>60</v>
      </c>
      <c r="C19" s="27">
        <v>0.09</v>
      </c>
      <c r="D19" s="28"/>
      <c r="E19" s="29" t="str">
        <f>IF(D19="","",D19*$C19)</f>
        <v/>
      </c>
      <c r="F19" s="28"/>
      <c r="G19" s="29" t="str">
        <f>IF(F19="","",F19*$C19)</f>
        <v/>
      </c>
      <c r="H19" s="28"/>
      <c r="I19" s="29" t="str">
        <f>IF(H19="","",H19*$C19)</f>
        <v/>
      </c>
    </row>
    <row r="20" spans="2:9" ht="15" customHeight="1" x14ac:dyDescent="0.35">
      <c r="B20" s="30" t="s">
        <v>61</v>
      </c>
      <c r="C20" s="27">
        <v>0.05</v>
      </c>
      <c r="D20" s="28"/>
      <c r="E20" s="31" t="str">
        <f>IF(D20="","",D20*$C20)</f>
        <v/>
      </c>
      <c r="F20" s="28"/>
      <c r="G20" s="31" t="str">
        <f>IF(F20="","",F20*$C20)</f>
        <v/>
      </c>
      <c r="H20" s="28"/>
      <c r="I20" s="31" t="str">
        <f>IF(H20="","",H20*$C20)</f>
        <v/>
      </c>
    </row>
    <row r="21" spans="2:9" ht="15" customHeight="1" x14ac:dyDescent="0.35">
      <c r="B21" s="26" t="s">
        <v>62</v>
      </c>
      <c r="C21" s="27">
        <v>0.04</v>
      </c>
      <c r="D21" s="28"/>
      <c r="E21" s="29" t="str">
        <f>IF(D21="","",D21*$C21)</f>
        <v/>
      </c>
      <c r="F21" s="28"/>
      <c r="G21" s="29" t="str">
        <f>IF(F21="","",F21*$C21)</f>
        <v/>
      </c>
      <c r="H21" s="28"/>
      <c r="I21" s="29" t="str">
        <f>IF(H21="","",H21*$C21)</f>
        <v/>
      </c>
    </row>
    <row r="22" spans="2:9" ht="15" customHeight="1" x14ac:dyDescent="0.35">
      <c r="B22" s="30" t="s">
        <v>63</v>
      </c>
      <c r="C22" s="27">
        <v>0.03</v>
      </c>
      <c r="D22" s="28"/>
      <c r="E22" s="31" t="str">
        <f>IF(D22="","",D22*$C22)</f>
        <v/>
      </c>
      <c r="F22" s="28"/>
      <c r="G22" s="31" t="str">
        <f>IF(F22="","",F22*$C22)</f>
        <v/>
      </c>
      <c r="H22" s="28"/>
      <c r="I22" s="31" t="str">
        <f>IF(H22="","",H22*$C22)</f>
        <v/>
      </c>
    </row>
    <row r="23" spans="2:9" ht="19.5" customHeight="1" x14ac:dyDescent="0.35">
      <c r="B23" s="7" t="s">
        <v>64</v>
      </c>
      <c r="C23" s="7"/>
      <c r="D23" s="7"/>
      <c r="E23" s="7"/>
      <c r="F23" s="7"/>
      <c r="G23" s="7"/>
      <c r="H23" s="7"/>
      <c r="I23" s="7"/>
    </row>
    <row r="24" spans="2:9" ht="15" customHeight="1" x14ac:dyDescent="0.35">
      <c r="B24" s="26" t="s">
        <v>65</v>
      </c>
      <c r="C24" s="27">
        <v>0.05</v>
      </c>
      <c r="D24" s="28"/>
      <c r="E24" s="29" t="str">
        <f>IF(D24="","",D24*$C24)</f>
        <v/>
      </c>
      <c r="F24" s="28"/>
      <c r="G24" s="29" t="str">
        <f>IF(F24="","",F24*$C24)</f>
        <v/>
      </c>
      <c r="H24" s="28"/>
      <c r="I24" s="29" t="str">
        <f>IF(H24="","",H24*$C24)</f>
        <v/>
      </c>
    </row>
    <row r="25" spans="2:9" ht="15" customHeight="1" x14ac:dyDescent="0.35">
      <c r="B25" s="30" t="s">
        <v>66</v>
      </c>
      <c r="C25" s="27">
        <v>0.03</v>
      </c>
      <c r="D25" s="28"/>
      <c r="E25" s="31" t="str">
        <f>IF(D25="","",D25*$C25)</f>
        <v/>
      </c>
      <c r="F25" s="28"/>
      <c r="G25" s="31" t="str">
        <f>IF(F25="","",F25*$C25)</f>
        <v/>
      </c>
      <c r="H25" s="28"/>
      <c r="I25" s="31" t="str">
        <f>IF(H25="","",H25*$C25)</f>
        <v/>
      </c>
    </row>
    <row r="26" spans="2:9" ht="15" customHeight="1" x14ac:dyDescent="0.35">
      <c r="B26" s="26" t="s">
        <v>67</v>
      </c>
      <c r="C26" s="27">
        <v>0.02</v>
      </c>
      <c r="D26" s="28"/>
      <c r="E26" s="29" t="str">
        <f>IF(D26="","",D26*$C26)</f>
        <v/>
      </c>
      <c r="F26" s="28"/>
      <c r="G26" s="29" t="str">
        <f>IF(F26="","",F26*$C26)</f>
        <v/>
      </c>
      <c r="H26" s="28"/>
      <c r="I26" s="29" t="str">
        <f>IF(H26="","",H26*$C26)</f>
        <v/>
      </c>
    </row>
    <row r="27" spans="2:9" ht="15" customHeight="1" x14ac:dyDescent="0.35">
      <c r="B27" s="30" t="s">
        <v>68</v>
      </c>
      <c r="C27" s="27">
        <v>0.02</v>
      </c>
      <c r="D27" s="28"/>
      <c r="E27" s="31" t="str">
        <f>IF(D27="","",D27*$C27)</f>
        <v/>
      </c>
      <c r="F27" s="28"/>
      <c r="G27" s="31" t="str">
        <f>IF(F27="","",F27*$C27)</f>
        <v/>
      </c>
      <c r="H27" s="28"/>
      <c r="I27" s="31" t="str">
        <f>IF(H27="","",H27*$C27)</f>
        <v/>
      </c>
    </row>
    <row r="28" spans="2:9" ht="15" customHeight="1" x14ac:dyDescent="0.35">
      <c r="B28" s="26" t="s">
        <v>69</v>
      </c>
      <c r="C28" s="27">
        <v>0.02</v>
      </c>
      <c r="D28" s="28"/>
      <c r="E28" s="29" t="str">
        <f>IF(D28="","",D28*$C28)</f>
        <v/>
      </c>
      <c r="F28" s="28"/>
      <c r="G28" s="29" t="str">
        <f>IF(F28="","",F28*$C28)</f>
        <v/>
      </c>
      <c r="H28" s="28"/>
      <c r="I28" s="29" t="str">
        <f>IF(H28="","",H28*$C28)</f>
        <v/>
      </c>
    </row>
    <row r="29" spans="2:9" ht="6" customHeight="1" x14ac:dyDescent="0.35"/>
    <row r="30" spans="2:9" ht="25.5" customHeight="1" x14ac:dyDescent="0.35">
      <c r="B30" s="32" t="s">
        <v>70</v>
      </c>
      <c r="C30" s="33">
        <f>SUM(C7:C28)</f>
        <v>1.0000000000000002</v>
      </c>
      <c r="D30" s="6" t="e">
        <f>SUMPRODUCT(N(D7:D28),$C7:$C28)</f>
        <v>#VALUE!</v>
      </c>
      <c r="E30" s="6"/>
      <c r="F30" s="6" t="e">
        <f>SUMPRODUCT(N(F7:F28),$C7:$C28)</f>
        <v>#VALUE!</v>
      </c>
      <c r="G30" s="6"/>
      <c r="H30" s="6" t="e">
        <f>SUMPRODUCT(N(H7:H28),$C7:$C28)</f>
        <v>#VALUE!</v>
      </c>
      <c r="I30" s="6"/>
    </row>
    <row r="32" spans="2:9" ht="15" customHeight="1" x14ac:dyDescent="0.35">
      <c r="B32" s="10" t="s">
        <v>71</v>
      </c>
      <c r="C32" s="10"/>
      <c r="D32" s="34">
        <f>SUM(C7:C28)</f>
        <v>1.0000000000000002</v>
      </c>
      <c r="E32" s="5" t="str">
        <f>IF(ABS(SUM(C7:C28)-1)&lt;0.0001,"OK - weights total 100%","FIX - weights do not total 100%")</f>
        <v>OK - weights total 100%</v>
      </c>
      <c r="F32" s="5"/>
      <c r="G32" s="5"/>
      <c r="H32" s="5"/>
      <c r="I32" s="5"/>
    </row>
    <row r="33" spans="2:9" ht="15" customHeight="1" x14ac:dyDescent="0.35">
      <c r="B33" s="10" t="s">
        <v>72</v>
      </c>
      <c r="C33" s="10"/>
      <c r="D33" s="4" t="e">
        <f>IF(AND(D30=0,F30=0,H30=0),"Enter scores to see the leader",IF(((D30=MAX(D30,F30,H30))+(F30=MAX(D30,F30,H30))+(H30=MAX(D30,F30,H30)))&gt;1,"Tie - use judgment",IF(D30=MAX(D30,F30,H30),D4,IF(F30=MAX(D30,F30,H30),F4,H4))))</f>
        <v>#VALUE!</v>
      </c>
      <c r="E33" s="4"/>
      <c r="F33" s="4"/>
      <c r="G33" s="4"/>
      <c r="H33" s="4"/>
      <c r="I33" s="4"/>
    </row>
    <row r="35" spans="2:9" ht="15" customHeight="1" x14ac:dyDescent="0.35">
      <c r="B35" s="3" t="s">
        <v>73</v>
      </c>
      <c r="C35" s="3"/>
      <c r="D35" s="3"/>
      <c r="E35" s="3"/>
      <c r="F35" s="3"/>
      <c r="G35" s="3"/>
      <c r="H35" s="3"/>
      <c r="I35" s="3"/>
    </row>
  </sheetData>
  <mergeCells count="19">
    <mergeCell ref="B32:C32"/>
    <mergeCell ref="E32:I32"/>
    <mergeCell ref="B33:C33"/>
    <mergeCell ref="D33:I33"/>
    <mergeCell ref="B35:I35"/>
    <mergeCell ref="B6:I6"/>
    <mergeCell ref="B12:I12"/>
    <mergeCell ref="B18:I18"/>
    <mergeCell ref="B23:I23"/>
    <mergeCell ref="D30:E30"/>
    <mergeCell ref="F30:G30"/>
    <mergeCell ref="H30:I30"/>
    <mergeCell ref="B2:I2"/>
    <mergeCell ref="B3:C3"/>
    <mergeCell ref="D3:F3"/>
    <mergeCell ref="G3:H3"/>
    <mergeCell ref="D4:E4"/>
    <mergeCell ref="F4:G4"/>
    <mergeCell ref="H4:I4"/>
  </mergeCells>
  <conditionalFormatting sqref="D7:D28">
    <cfRule type="colorScale" priority="2">
      <colorScale>
        <cfvo type="num" val="1"/>
        <cfvo type="num" val="3"/>
        <cfvo type="num" val="5"/>
        <color rgb="FFF4CCCC"/>
        <color rgb="FFFFF2CC"/>
        <color rgb="FFC9EBE3"/>
      </colorScale>
    </cfRule>
  </conditionalFormatting>
  <conditionalFormatting sqref="D30">
    <cfRule type="expression" dxfId="6" priority="8">
      <formula>AND(D30=MAX(D30,F30,H30),MAX(D30,F30,H30)&gt;0)</formula>
    </cfRule>
  </conditionalFormatting>
  <conditionalFormatting sqref="D32">
    <cfRule type="expression" dxfId="5" priority="7">
      <formula>ABS(D32-1)&gt;=0.0001</formula>
    </cfRule>
  </conditionalFormatting>
  <conditionalFormatting sqref="E32">
    <cfRule type="expression" dxfId="4" priority="5">
      <formula>LEFT(E32,2)="OK"</formula>
    </cfRule>
    <cfRule type="expression" dxfId="3" priority="6">
      <formula>LEFT(E32,3)="FIX"</formula>
    </cfRule>
  </conditionalFormatting>
  <conditionalFormatting sqref="F7:F28">
    <cfRule type="colorScale" priority="3">
      <colorScale>
        <cfvo type="num" val="1"/>
        <cfvo type="num" val="3"/>
        <cfvo type="num" val="5"/>
        <color rgb="FFF4CCCC"/>
        <color rgb="FFFFF2CC"/>
        <color rgb="FFC9EBE3"/>
      </colorScale>
    </cfRule>
  </conditionalFormatting>
  <conditionalFormatting sqref="F30">
    <cfRule type="expression" dxfId="2" priority="9">
      <formula>AND(F30=MAX(D30,F30,H30),MAX(D30,F30,H30)&gt;0)</formula>
    </cfRule>
  </conditionalFormatting>
  <conditionalFormatting sqref="H7:H28">
    <cfRule type="colorScale" priority="4">
      <colorScale>
        <cfvo type="num" val="1"/>
        <cfvo type="num" val="3"/>
        <cfvo type="num" val="5"/>
        <color rgb="FFF4CCCC"/>
        <color rgb="FFFFF2CC"/>
        <color rgb="FFC9EBE3"/>
      </colorScale>
    </cfRule>
  </conditionalFormatting>
  <conditionalFormatting sqref="H30">
    <cfRule type="expression" dxfId="1" priority="10">
      <formula>AND(H30=MAX(D30,F30,H30),MAX(D30,F30,H30)&gt;0)</formula>
    </cfRule>
  </conditionalFormatting>
  <dataValidations count="1">
    <dataValidation type="whole" allowBlank="1" errorTitle="Invalid score" error="Enter a whole number from 1 to 5." promptTitle="Score 1-5" prompt="Score this criterion 1 (poor) to 5 (excellent)." sqref="D7:D28 F7:F28 H7:H28" xr:uid="{00000000-0002-0000-01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Footer>&amp;L_x000D_&amp;1#&amp;"Aptos"&amp;10&amp;KFFFF00 TLP: Yellow - Internal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7"/>
  <sheetViews>
    <sheetView showGridLines="0" zoomScaleNormal="100" workbookViewId="0"/>
  </sheetViews>
  <sheetFormatPr defaultColWidth="8.6328125" defaultRowHeight="14.5" x14ac:dyDescent="0.35"/>
  <cols>
    <col min="1" max="1" width="3" customWidth="1"/>
    <col min="2" max="2" width="28" customWidth="1"/>
    <col min="3" max="3" width="22" customWidth="1"/>
    <col min="4" max="6" width="16" customWidth="1"/>
  </cols>
  <sheetData>
    <row r="2" spans="2:6" ht="30" customHeight="1" x14ac:dyDescent="0.35">
      <c r="B2" s="11" t="s">
        <v>74</v>
      </c>
      <c r="C2" s="11"/>
      <c r="D2" s="11"/>
      <c r="E2" s="11"/>
      <c r="F2" s="11"/>
    </row>
    <row r="3" spans="2:6" ht="15" customHeight="1" x14ac:dyDescent="0.35">
      <c r="B3" s="2" t="s">
        <v>2</v>
      </c>
      <c r="C3" s="2"/>
      <c r="D3" s="2"/>
      <c r="E3" s="2"/>
      <c r="F3" s="2"/>
    </row>
    <row r="5" spans="2:6" ht="21.75" customHeight="1" x14ac:dyDescent="0.35">
      <c r="B5" s="25" t="s">
        <v>75</v>
      </c>
      <c r="C5" s="25" t="s">
        <v>76</v>
      </c>
      <c r="D5" s="25" t="s">
        <v>77</v>
      </c>
    </row>
    <row r="6" spans="2:6" ht="15" customHeight="1" x14ac:dyDescent="0.35">
      <c r="B6" s="26" t="str">
        <f>Scorecard!D4</f>
        <v>Vendor A</v>
      </c>
      <c r="C6" s="35" t="e">
        <f>Scorecard!D30</f>
        <v>#VALUE!</v>
      </c>
      <c r="D6" s="36" t="e">
        <f>IF(C6=0,"-",RANK(C6,$C$6:$C$8))</f>
        <v>#VALUE!</v>
      </c>
    </row>
    <row r="7" spans="2:6" ht="15" customHeight="1" x14ac:dyDescent="0.35">
      <c r="B7" s="30" t="str">
        <f>Scorecard!F4</f>
        <v>Vendor B</v>
      </c>
      <c r="C7" s="37" t="e">
        <f>Scorecard!F30</f>
        <v>#VALUE!</v>
      </c>
      <c r="D7" s="38" t="e">
        <f>IF(C7=0,"-",RANK(C7,$C$6:$C$8))</f>
        <v>#VALUE!</v>
      </c>
    </row>
    <row r="8" spans="2:6" ht="15" customHeight="1" x14ac:dyDescent="0.35">
      <c r="B8" s="26" t="str">
        <f>Scorecard!H4</f>
        <v>Vendor C</v>
      </c>
      <c r="C8" s="35" t="e">
        <f>Scorecard!H30</f>
        <v>#VALUE!</v>
      </c>
      <c r="D8" s="36" t="e">
        <f>IF(C8=0,"-",RANK(C8,$C$6:$C$8))</f>
        <v>#VALUE!</v>
      </c>
    </row>
    <row r="10" spans="2:6" ht="25.5" customHeight="1" x14ac:dyDescent="0.35">
      <c r="B10" s="1" t="s">
        <v>78</v>
      </c>
      <c r="C10" s="1"/>
      <c r="D10" s="39" t="e">
        <f>Scorecard!D33</f>
        <v>#VALUE!</v>
      </c>
      <c r="E10" s="39"/>
      <c r="F10" s="39"/>
    </row>
    <row r="30" spans="2:6" ht="15" customHeight="1" x14ac:dyDescent="0.35">
      <c r="B30" s="12" t="s">
        <v>79</v>
      </c>
      <c r="C30" s="12"/>
      <c r="D30" s="12"/>
      <c r="E30" s="12"/>
      <c r="F30" s="12"/>
    </row>
    <row r="31" spans="2:6" ht="31.5" customHeight="1" x14ac:dyDescent="0.35">
      <c r="B31" s="19" t="s">
        <v>80</v>
      </c>
      <c r="C31" s="40" t="s">
        <v>81</v>
      </c>
      <c r="D31" s="40"/>
      <c r="E31" s="40"/>
      <c r="F31" s="40"/>
    </row>
    <row r="32" spans="2:6" ht="31.5" customHeight="1" x14ac:dyDescent="0.35">
      <c r="B32" s="19" t="s">
        <v>82</v>
      </c>
      <c r="C32" s="40" t="s">
        <v>81</v>
      </c>
      <c r="D32" s="40"/>
      <c r="E32" s="40"/>
      <c r="F32" s="40"/>
    </row>
    <row r="33" spans="2:6" ht="31.5" customHeight="1" x14ac:dyDescent="0.35">
      <c r="B33" s="19" t="s">
        <v>83</v>
      </c>
      <c r="C33" s="40" t="s">
        <v>81</v>
      </c>
      <c r="D33" s="40"/>
      <c r="E33" s="40"/>
      <c r="F33" s="40"/>
    </row>
    <row r="34" spans="2:6" ht="31.5" customHeight="1" x14ac:dyDescent="0.35">
      <c r="B34" s="19" t="s">
        <v>84</v>
      </c>
      <c r="C34" s="40" t="s">
        <v>81</v>
      </c>
      <c r="D34" s="40"/>
      <c r="E34" s="40"/>
      <c r="F34" s="40"/>
    </row>
    <row r="35" spans="2:6" ht="31.5" customHeight="1" x14ac:dyDescent="0.35">
      <c r="B35" s="19" t="s">
        <v>85</v>
      </c>
      <c r="C35" s="40" t="s">
        <v>81</v>
      </c>
      <c r="D35" s="40"/>
      <c r="E35" s="40"/>
      <c r="F35" s="40"/>
    </row>
    <row r="37" spans="2:6" ht="27.75" customHeight="1" x14ac:dyDescent="0.35">
      <c r="B37" s="3" t="s">
        <v>35</v>
      </c>
      <c r="C37" s="3"/>
      <c r="D37" s="3"/>
      <c r="E37" s="3"/>
      <c r="F37" s="3"/>
    </row>
  </sheetData>
  <mergeCells count="11">
    <mergeCell ref="B37:F37"/>
    <mergeCell ref="C31:F31"/>
    <mergeCell ref="C32:F32"/>
    <mergeCell ref="C33:F33"/>
    <mergeCell ref="C34:F34"/>
    <mergeCell ref="C35:F35"/>
    <mergeCell ref="B2:F2"/>
    <mergeCell ref="B3:F3"/>
    <mergeCell ref="B10:C10"/>
    <mergeCell ref="D10:F10"/>
    <mergeCell ref="B30:F30"/>
  </mergeCells>
  <conditionalFormatting sqref="C6:C8">
    <cfRule type="expression" dxfId="0" priority="2">
      <formula>AND(C6=MAX($C$6:$C$8),MAX($C$6:$C$8)&gt;0)</formula>
    </cfRule>
  </conditionalFormatting>
  <pageMargins left="0.75" right="0.75" top="1" bottom="1" header="0.511811023622047" footer="0.511811023622047"/>
  <pageSetup paperSize="9" orientation="portrait" horizontalDpi="300" verticalDpi="300"/>
  <headerFooter>
    <oddFooter>&amp;L_x000D_&amp;1#&amp;"Aptos"&amp;10&amp;KFFFF00 TLP: Yellow - Internal Only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Scorecard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Henry Timm</cp:lastModifiedBy>
  <cp:revision>4</cp:revision>
  <dcterms:created xsi:type="dcterms:W3CDTF">2026-06-22T22:32:13Z</dcterms:created>
  <dcterms:modified xsi:type="dcterms:W3CDTF">2026-06-23T00:51:46Z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c9a4de-5538-439d-b4a3-bd4f2ed4755b_Enabled">
    <vt:lpwstr>true</vt:lpwstr>
  </property>
  <property fmtid="{D5CDD505-2E9C-101B-9397-08002B2CF9AE}" pid="3" name="MSIP_Label_a5c9a4de-5538-439d-b4a3-bd4f2ed4755b_SetDate">
    <vt:lpwstr>2026-06-23T00:51:46Z</vt:lpwstr>
  </property>
  <property fmtid="{D5CDD505-2E9C-101B-9397-08002B2CF9AE}" pid="4" name="MSIP_Label_a5c9a4de-5538-439d-b4a3-bd4f2ed4755b_Method">
    <vt:lpwstr>Standard</vt:lpwstr>
  </property>
  <property fmtid="{D5CDD505-2E9C-101B-9397-08002B2CF9AE}" pid="5" name="MSIP_Label_a5c9a4de-5538-439d-b4a3-bd4f2ed4755b_Name">
    <vt:lpwstr>TLP Yellow - Internal</vt:lpwstr>
  </property>
  <property fmtid="{D5CDD505-2E9C-101B-9397-08002B2CF9AE}" pid="6" name="MSIP_Label_a5c9a4de-5538-439d-b4a3-bd4f2ed4755b_SiteId">
    <vt:lpwstr>75775d2e-d5ef-419b-babb-a70086dbadba</vt:lpwstr>
  </property>
  <property fmtid="{D5CDD505-2E9C-101B-9397-08002B2CF9AE}" pid="7" name="MSIP_Label_a5c9a4de-5538-439d-b4a3-bd4f2ed4755b_ActionId">
    <vt:lpwstr>7f424411-f011-4728-9191-4c7025320c01</vt:lpwstr>
  </property>
  <property fmtid="{D5CDD505-2E9C-101B-9397-08002B2CF9AE}" pid="8" name="MSIP_Label_a5c9a4de-5538-439d-b4a3-bd4f2ed4755b_ContentBits">
    <vt:lpwstr>2</vt:lpwstr>
  </property>
  <property fmtid="{D5CDD505-2E9C-101B-9397-08002B2CF9AE}" pid="9" name="MSIP_Label_a5c9a4de-5538-439d-b4a3-bd4f2ed4755b_Tag">
    <vt:lpwstr>10, 3, 0, 1</vt:lpwstr>
  </property>
</Properties>
</file>